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Банкетная сетка" sheetId="3" r:id="rId1"/>
  </sheets>
  <calcPr calcId="162913"/>
</workbook>
</file>

<file path=xl/calcChain.xml><?xml version="1.0" encoding="utf-8"?>
<calcChain xmlns="http://schemas.openxmlformats.org/spreadsheetml/2006/main">
  <c r="F53" i="3" l="1"/>
  <c r="F52" i="3"/>
  <c r="F49" i="3" l="1"/>
  <c r="F48" i="3"/>
  <c r="I49" i="3" l="1"/>
  <c r="F54" i="3" l="1"/>
  <c r="F50" i="3"/>
  <c r="F30" i="3"/>
  <c r="I30" i="3"/>
  <c r="I86" i="3"/>
  <c r="I85" i="3"/>
  <c r="I84" i="3"/>
  <c r="I83" i="3"/>
  <c r="I82" i="3"/>
  <c r="I81" i="3"/>
  <c r="I80" i="3"/>
  <c r="I79" i="3"/>
  <c r="I78" i="3"/>
  <c r="F78" i="3"/>
  <c r="I77" i="3"/>
  <c r="F77" i="3"/>
  <c r="I76" i="3"/>
  <c r="I75" i="3"/>
  <c r="F75" i="3"/>
  <c r="I74" i="3"/>
  <c r="F74" i="3"/>
  <c r="I73" i="3"/>
  <c r="F73" i="3"/>
  <c r="I72" i="3"/>
  <c r="F72" i="3"/>
  <c r="I71" i="3"/>
  <c r="I70" i="3"/>
  <c r="F70" i="3"/>
  <c r="I69" i="3"/>
  <c r="F69" i="3"/>
  <c r="I68" i="3"/>
  <c r="I67" i="3"/>
  <c r="F67" i="3"/>
  <c r="I66" i="3"/>
  <c r="F66" i="3"/>
  <c r="I65" i="3"/>
  <c r="F65" i="3"/>
  <c r="I64" i="3"/>
  <c r="F64" i="3"/>
  <c r="I63" i="3"/>
  <c r="I62" i="3"/>
  <c r="F62" i="3"/>
  <c r="I61" i="3"/>
  <c r="F61" i="3"/>
  <c r="I60" i="3"/>
  <c r="I59" i="3"/>
  <c r="F59" i="3"/>
  <c r="I58" i="3"/>
  <c r="F58" i="3"/>
  <c r="I57" i="3"/>
  <c r="F57" i="3"/>
  <c r="I56" i="3"/>
  <c r="I55" i="3"/>
  <c r="I50" i="3"/>
  <c r="I48" i="3"/>
  <c r="I47" i="3"/>
  <c r="F47" i="3"/>
  <c r="I46" i="3"/>
  <c r="F46" i="3"/>
  <c r="I45" i="3"/>
  <c r="F45" i="3"/>
  <c r="I44" i="3"/>
  <c r="F44" i="3"/>
  <c r="I43" i="3"/>
  <c r="F43" i="3"/>
  <c r="I42" i="3"/>
  <c r="F42" i="3"/>
  <c r="I41" i="3"/>
  <c r="F41" i="3"/>
  <c r="I40" i="3"/>
  <c r="I39" i="3"/>
  <c r="F39" i="3"/>
  <c r="I38" i="3"/>
  <c r="F38" i="3"/>
  <c r="I37" i="3"/>
  <c r="F37" i="3"/>
  <c r="I36" i="3"/>
  <c r="F36" i="3"/>
  <c r="F22" i="3"/>
  <c r="F15" i="3"/>
  <c r="F16" i="3"/>
  <c r="F17" i="3"/>
  <c r="F18" i="3"/>
  <c r="F19" i="3"/>
  <c r="F20" i="3"/>
  <c r="F21" i="3"/>
  <c r="F23" i="3"/>
  <c r="F24" i="3"/>
  <c r="F25" i="3"/>
  <c r="F26" i="3"/>
  <c r="F27" i="3"/>
  <c r="F28" i="3"/>
  <c r="F29" i="3"/>
  <c r="F31" i="3"/>
  <c r="F32" i="3"/>
  <c r="F33" i="3"/>
  <c r="F34" i="3"/>
  <c r="I35" i="3"/>
  <c r="I34" i="3"/>
  <c r="I33" i="3"/>
  <c r="I32" i="3"/>
  <c r="I31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D88" i="3" l="1"/>
  <c r="H88" i="3"/>
  <c r="G93" i="3" s="1"/>
  <c r="H89" i="3" l="1"/>
</calcChain>
</file>

<file path=xl/sharedStrings.xml><?xml version="1.0" encoding="utf-8"?>
<sst xmlns="http://schemas.openxmlformats.org/spreadsheetml/2006/main" count="166" uniqueCount="161">
  <si>
    <t>Разносолы</t>
  </si>
  <si>
    <t>Грибное ассорти</t>
  </si>
  <si>
    <t>Блюда из рыбы</t>
  </si>
  <si>
    <t>Блюда из свинины</t>
  </si>
  <si>
    <t>Блюда из телятины</t>
  </si>
  <si>
    <t>Овощи гриль</t>
  </si>
  <si>
    <t>Фрукты</t>
  </si>
  <si>
    <t>Холодные напитки</t>
  </si>
  <si>
    <t>Морс в ассортименте</t>
  </si>
  <si>
    <t>Горячие напитки</t>
  </si>
  <si>
    <t>Сливки порционные</t>
  </si>
  <si>
    <t xml:space="preserve">Томаты - Капрезе с соусом "Песто" </t>
  </si>
  <si>
    <t xml:space="preserve">Вода минеральная </t>
  </si>
  <si>
    <t>500 (мл.)</t>
  </si>
  <si>
    <t>1000 (мл.)</t>
  </si>
  <si>
    <t>150 (мл.)</t>
  </si>
  <si>
    <t>10 (мл.)</t>
  </si>
  <si>
    <t>Грузди в сметанном соусе с зелёным луком</t>
  </si>
  <si>
    <t>Соленья 4 вида</t>
  </si>
  <si>
    <t>Рыба белая холодного копчения с лаймом</t>
  </si>
  <si>
    <t>Дуэт из филе сельди и маринованных миног и семечковым маслом</t>
  </si>
  <si>
    <t>Горячие блюда</t>
  </si>
  <si>
    <t>Молодой картофель, запеченный с розмарином</t>
  </si>
  <si>
    <t>Молодой отварной картофель</t>
  </si>
  <si>
    <t>Микс из риса</t>
  </si>
  <si>
    <t>Клиент</t>
  </si>
  <si>
    <t>Адрес</t>
  </si>
  <si>
    <t>Имя</t>
  </si>
  <si>
    <t>Компания</t>
  </si>
  <si>
    <t>Номер</t>
  </si>
  <si>
    <t>Дата</t>
  </si>
  <si>
    <t>Кол-во гостей</t>
  </si>
  <si>
    <t>Время</t>
  </si>
  <si>
    <t>Формат</t>
  </si>
  <si>
    <t>Информация</t>
  </si>
  <si>
    <t>Меню</t>
  </si>
  <si>
    <t>Цена за ед.</t>
  </si>
  <si>
    <t>Итого</t>
  </si>
  <si>
    <t>Сумма</t>
  </si>
  <si>
    <t>Сумма на персону</t>
  </si>
  <si>
    <t>Предоплата</t>
  </si>
  <si>
    <t>Вес.</t>
  </si>
  <si>
    <t>Кол-во.</t>
  </si>
  <si>
    <t xml:space="preserve">Лосось шеф-посола с грейпфрутом      </t>
  </si>
  <si>
    <t xml:space="preserve">Овощи свежие                  </t>
  </si>
  <si>
    <t xml:space="preserve">Прошуто мелоне     </t>
  </si>
  <si>
    <t xml:space="preserve">Рулетики из языка с брынзой      </t>
  </si>
  <si>
    <t>Мясо  /буженина дом-яя, куриный рулет, ростбиф /</t>
  </si>
  <si>
    <t>Рулетики из цукини с Фетой</t>
  </si>
  <si>
    <t>Говяжий язык / подается со сливочным соусом «хрен» /</t>
  </si>
  <si>
    <t>Микс-пиклс из маринадов /патиссоны, мини кукуруза, помидорки "Черри", чеснок /</t>
  </si>
  <si>
    <t>Салаты</t>
  </si>
  <si>
    <t>Блюда из куры</t>
  </si>
  <si>
    <t>Гарниры</t>
  </si>
  <si>
    <t>Хлебная корзина</t>
  </si>
  <si>
    <t>Сервис</t>
  </si>
  <si>
    <t>Вес на 1</t>
  </si>
  <si>
    <t>Баклажаны с сыром Моцарелла и соусом Наполи</t>
  </si>
  <si>
    <t>Рулетики из баклажан</t>
  </si>
  <si>
    <t>ООО Servece Catering</t>
  </si>
  <si>
    <t>тел: 8 (921) 414-74-11</t>
  </si>
  <si>
    <t>Итого к оплате:</t>
  </si>
  <si>
    <t>№</t>
  </si>
  <si>
    <t>№ 11</t>
  </si>
  <si>
    <t>№ 12</t>
  </si>
  <si>
    <t>№ 13</t>
  </si>
  <si>
    <t>№ 14</t>
  </si>
  <si>
    <t>№ 15</t>
  </si>
  <si>
    <t>№ 16</t>
  </si>
  <si>
    <t>№ 17</t>
  </si>
  <si>
    <t>№ 18</t>
  </si>
  <si>
    <t>№ 19</t>
  </si>
  <si>
    <t>№ 20</t>
  </si>
  <si>
    <t>№ 21</t>
  </si>
  <si>
    <t>№ 22</t>
  </si>
  <si>
    <t>№ 23</t>
  </si>
  <si>
    <t>№ 24</t>
  </si>
  <si>
    <t>№ 25</t>
  </si>
  <si>
    <t>№ 26</t>
  </si>
  <si>
    <t>№ 27</t>
  </si>
  <si>
    <t>№ 28</t>
  </si>
  <si>
    <t>№ 29</t>
  </si>
  <si>
    <t>№ 30</t>
  </si>
  <si>
    <t>№ 31</t>
  </si>
  <si>
    <t>№ 32</t>
  </si>
  <si>
    <t>№ 33</t>
  </si>
  <si>
    <t>№ 34</t>
  </si>
  <si>
    <t>№ 35</t>
  </si>
  <si>
    <t>№ 36</t>
  </si>
  <si>
    <t>№ 37</t>
  </si>
  <si>
    <t>№ 38</t>
  </si>
  <si>
    <t>№ 39</t>
  </si>
  <si>
    <t>№ 40</t>
  </si>
  <si>
    <t>№ 41</t>
  </si>
  <si>
    <t>№ 42</t>
  </si>
  <si>
    <t>№ 43</t>
  </si>
  <si>
    <t>№ 44</t>
  </si>
  <si>
    <t>№ 45</t>
  </si>
  <si>
    <t>№ 46</t>
  </si>
  <si>
    <t>№ 47</t>
  </si>
  <si>
    <t>№ 48</t>
  </si>
  <si>
    <t>№ 49</t>
  </si>
  <si>
    <t>№ 50</t>
  </si>
  <si>
    <t>№ 51</t>
  </si>
  <si>
    <t>№ 52</t>
  </si>
  <si>
    <t>№ 53</t>
  </si>
  <si>
    <t>№ 54</t>
  </si>
  <si>
    <t>№ 55</t>
  </si>
  <si>
    <t>№ 56</t>
  </si>
  <si>
    <t>№ 57</t>
  </si>
  <si>
    <t>№ 58</t>
  </si>
  <si>
    <t>№ 59</t>
  </si>
  <si>
    <t>№ 60</t>
  </si>
  <si>
    <t>№ 61</t>
  </si>
  <si>
    <t>№ 62</t>
  </si>
  <si>
    <t>№ 63</t>
  </si>
  <si>
    <t>№ 64</t>
  </si>
  <si>
    <t>№ 65</t>
  </si>
  <si>
    <t>№ 66</t>
  </si>
  <si>
    <t>№ 67</t>
  </si>
  <si>
    <t>Холодные закуски</t>
  </si>
  <si>
    <t>Выход блюд на персону</t>
  </si>
  <si>
    <t>тел: 8 (812) 9340524</t>
  </si>
  <si>
    <t>9340524@mail.ru</t>
  </si>
  <si>
    <t>Королевские Маслины/Оливки</t>
  </si>
  <si>
    <t>Отварная телятина под соусом Вителло Тоннато</t>
  </si>
  <si>
    <t>Кофе заварной</t>
  </si>
  <si>
    <t>Чай черный/зеленый</t>
  </si>
  <si>
    <t>Банкетная сетка</t>
  </si>
  <si>
    <t xml:space="preserve">Мини - рулетики из форели начинённые муссом из мягкого сыра и авокадо. </t>
  </si>
  <si>
    <t>Гастроном /пармская ветчина, салями 2-х видов/</t>
  </si>
  <si>
    <t>Сок в ассортименте</t>
  </si>
  <si>
    <t>Тёплая закуска</t>
  </si>
  <si>
    <t>Печеные баклажаны с томатами и классическим Итальянским соусом с сыром «Пармезан»</t>
  </si>
  <si>
    <t>Грин-салат с слайсами из свинины с сыром и баклажанами /баклажаны, свинина, сыр гауда, томаты черри, грин салат, оливковое масло, бальзамик/</t>
  </si>
  <si>
    <t>Салат  «с Тунцом»                                                                                                                               \микс салатных листьев, корнишоны, тунец, томаты, яйцо, зеленый лук, заправка: оливковое масло, соль, сахар, лимонный сок, укроп, горчица/</t>
  </si>
  <si>
    <t xml:space="preserve">Тар-Тар из лосося со свежим огурцом декорируется рукколой </t>
  </si>
  <si>
    <t>Печеные креветки с прованскими травами, сервируется рукколой и томатами черри</t>
  </si>
  <si>
    <t>Сыры /элитные сорта сыров, орех, мёд, инжир /</t>
  </si>
  <si>
    <t>Твёрдые сорта сыров /твёрдые сорта сыров, орех, мёд, инжир /</t>
  </si>
  <si>
    <t>Салат из лосося слабой соли и грейпфрутом                                            \лосось с/с, креветки коктейльные , огурцы свежие , маслины, салат айсберг,гранаты, грейпфрут, французская заправка\</t>
  </si>
  <si>
    <t>Салат «Оливье»                                                                                        \вареная колбаса, картофель, морковь, соленый огурец, свежий огурец , яйцо, горошеу, майонез\</t>
  </si>
  <si>
    <t>Салат «Столичный с курой»                                                                     \отварное куриной филе, картофель, морковь, соленый огурец, свежий огурец , яйцо, горошеу, майонез\</t>
  </si>
  <si>
    <t>Салат «Цезарь»                                                                                   \хрустящий салат, цыплёнок, сыр пармезан, томаты черри, перепелиное яйцо, крутоны, соус цезарь\</t>
  </si>
  <si>
    <t xml:space="preserve">Салат из говядины с сыром и раковыми шейками                              \говяжья вырезка, раковые шейки, сыр пармезан, листья салата, томаты черри, фасоль печеная, оливковое масло, крем бальзамик/     </t>
  </si>
  <si>
    <t>Салат из копченой семги с оливками и грибами                            \картофель печеный, свежие огурцы, оливки, шампиньоны ,сыр гауда, семга, майонез\</t>
  </si>
  <si>
    <t>Салат с копченой грудкой                                                                                                     \картофель печеный, сыр mozzarella pizza, копченая грудка, микс-салат, черри, соус Песто\</t>
  </si>
  <si>
    <t>Печеный картофель с говяжьей вырезкой и овощами                                                           /печеный картофель, говяжья вырезка, цукини, морковь, шампиньоны, болгарский перец, демиглас/</t>
  </si>
  <si>
    <t>Обжаренные тонкие кусочки говядины с баклажанами и сыром пармезан /говяжья вырезка, баклажаны, болгарский перец, печеная фасоль, сыр пармезан/</t>
  </si>
  <si>
    <t>Судак под соусом " базилик " на подушке из овощей</t>
  </si>
  <si>
    <t>Стейк лосося под соусом Терияки с овощами гриль</t>
  </si>
  <si>
    <t>Лосось с бейби-овощами и сливочным соусом</t>
  </si>
  <si>
    <t>Куриное филе, запеченное с сыром Моцарелла подается на подушке из томатов и баклажанов с томатным соусом</t>
  </si>
  <si>
    <t>Куриное филе с виноградом в крем-соусе с запеченным картофелем</t>
  </si>
  <si>
    <t>Свиные рулеты с грибами, соусом демиглас, гарнируется картофелем</t>
  </si>
  <si>
    <t>Медальоны из свиной вырезки с обжаренными баклажанами, томатами и шампиньонами с соусом чили</t>
  </si>
  <si>
    <t>Горячая буженина с запеченным картофелем с розмарином и соусом барбекю</t>
  </si>
  <si>
    <t>Стейк из свинины с картофелем айдахо и соусом демиглас</t>
  </si>
  <si>
    <t>Телятина с грибами под сливочным соусом и замеченным картофелем</t>
  </si>
  <si>
    <t>Медальон из телятины с беконом, подается с желтым и красным болгарским перцем и стручковой фасолью со сливочно-перечным соусом</t>
  </si>
  <si>
    <t>Салат с говядиной                                                                                  /говяжья вырезка, помидоры черри, свежий огурец, болгарский перец, микс салата, сыр пармезан тертый, оливковое масло, соевый соус, соль, перец, кунжут/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</si>
</sst>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0&quot;р.&quot;"/>
    <numFmt numFmtId="165" formatCode="[$-F800]dddd\,\ mmmm\ dd\,\ yyyy"/>
    <numFmt numFmtId="166" formatCode="[$-F400]h:mm:ss\ AM/PM"/>
    <numFmt numFmtId="167" formatCode="_-* #,##0.00[$р.-419]_-;\-* #,##0.00[$р.-419]_-;_-* &quot;-&quot;??[$р.-419]_-;_-@_-"/>
    <numFmt numFmtId="168" formatCode="_-* #,##0[$р.-419]_-;\-* #,##0[$р.-419]_-;_-* &quot;-&quot;??[$р.-419]_-;_-@_-"/>
    <numFmt numFmtId="169" formatCode="#,##0&quot;р.&quot;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26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9"/>
      <name val="Times New Roman"/>
      <family val="1"/>
      <charset val="204"/>
    </font>
    <font>
      <b/>
      <i/>
      <strike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0">
    <xf numFmtId="0" fontId="0" fillId="0" borderId="0" xfId="0"/>
    <xf numFmtId="0" fontId="0" fillId="0" borderId="0" xfId="0" applyBorder="1"/>
    <xf numFmtId="0" fontId="3" fillId="0" borderId="0" xfId="0" applyFont="1"/>
    <xf numFmtId="0" fontId="3" fillId="0" borderId="1" xfId="0" applyFont="1" applyBorder="1"/>
    <xf numFmtId="0" fontId="3" fillId="0" borderId="0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/>
    <xf numFmtId="0" fontId="3" fillId="0" borderId="12" xfId="0" applyFont="1" applyBorder="1"/>
    <xf numFmtId="0" fontId="3" fillId="0" borderId="0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2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/>
    <xf numFmtId="0" fontId="3" fillId="0" borderId="14" xfId="0" applyFont="1" applyBorder="1"/>
    <xf numFmtId="0" fontId="3" fillId="0" borderId="4" xfId="0" applyFont="1" applyBorder="1" applyAlignment="1">
      <alignment horizontal="center"/>
    </xf>
    <xf numFmtId="167" fontId="7" fillId="2" borderId="15" xfId="0" applyNumberFormat="1" applyFont="1" applyFill="1" applyBorder="1" applyAlignment="1">
      <alignment horizontal="center" vertical="center"/>
    </xf>
    <xf numFmtId="0" fontId="3" fillId="0" borderId="16" xfId="0" applyFont="1" applyBorder="1" applyAlignment="1">
      <alignment horizontal="right"/>
    </xf>
    <xf numFmtId="164" fontId="3" fillId="2" borderId="0" xfId="0" applyNumberFormat="1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2" fontId="3" fillId="0" borderId="0" xfId="0" applyNumberFormat="1" applyFont="1"/>
    <xf numFmtId="2" fontId="3" fillId="0" borderId="0" xfId="0" applyNumberFormat="1" applyFont="1" applyBorder="1" applyAlignment="1"/>
    <xf numFmtId="2" fontId="3" fillId="0" borderId="0" xfId="0" applyNumberFormat="1" applyFont="1" applyBorder="1"/>
    <xf numFmtId="2" fontId="3" fillId="0" borderId="6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/>
    </xf>
    <xf numFmtId="2" fontId="13" fillId="0" borderId="13" xfId="0" applyNumberFormat="1" applyFont="1" applyBorder="1" applyAlignment="1">
      <alignment horizontal="center" vertical="center"/>
    </xf>
    <xf numFmtId="2" fontId="2" fillId="0" borderId="13" xfId="0" applyNumberFormat="1" applyFont="1" applyFill="1" applyBorder="1" applyAlignment="1">
      <alignment horizontal="center" vertical="center"/>
    </xf>
    <xf numFmtId="2" fontId="2" fillId="2" borderId="13" xfId="0" applyNumberFormat="1" applyFont="1" applyFill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/>
    </xf>
    <xf numFmtId="168" fontId="3" fillId="3" borderId="13" xfId="0" applyNumberFormat="1" applyFont="1" applyFill="1" applyBorder="1" applyAlignment="1">
      <alignment horizontal="center" vertical="center"/>
    </xf>
    <xf numFmtId="168" fontId="5" fillId="2" borderId="0" xfId="0" applyNumberFormat="1" applyFont="1" applyFill="1" applyBorder="1" applyAlignment="1">
      <alignment horizontal="center" vertical="center"/>
    </xf>
    <xf numFmtId="168" fontId="5" fillId="2" borderId="15" xfId="0" applyNumberFormat="1" applyFont="1" applyFill="1" applyBorder="1" applyAlignment="1">
      <alignment horizontal="center" vertical="center"/>
    </xf>
    <xf numFmtId="168" fontId="7" fillId="2" borderId="0" xfId="0" applyNumberFormat="1" applyFont="1" applyFill="1" applyBorder="1" applyAlignment="1">
      <alignment horizontal="center" vertical="center"/>
    </xf>
    <xf numFmtId="2" fontId="14" fillId="4" borderId="2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 vertical="center"/>
    </xf>
    <xf numFmtId="16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3" fillId="0" borderId="10" xfId="0" applyFont="1" applyFill="1" applyBorder="1" applyAlignment="1">
      <alignment horizontal="center" vertical="center"/>
    </xf>
    <xf numFmtId="169" fontId="3" fillId="0" borderId="13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2" fontId="3" fillId="0" borderId="13" xfId="0" applyNumberFormat="1" applyFont="1" applyFill="1" applyBorder="1" applyAlignment="1">
      <alignment horizontal="center" vertical="center"/>
    </xf>
    <xf numFmtId="3" fontId="0" fillId="0" borderId="0" xfId="0" applyNumberFormat="1" applyBorder="1"/>
    <xf numFmtId="0" fontId="3" fillId="0" borderId="13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13" xfId="0" applyFont="1" applyFill="1" applyBorder="1" applyAlignment="1">
      <alignment horizontal="left" vertical="top"/>
    </xf>
    <xf numFmtId="0" fontId="3" fillId="0" borderId="13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/>
    </xf>
    <xf numFmtId="0" fontId="3" fillId="0" borderId="16" xfId="0" applyFont="1" applyBorder="1" applyAlignment="1">
      <alignment horizontal="right"/>
    </xf>
    <xf numFmtId="166" fontId="3" fillId="0" borderId="5" xfId="0" applyNumberFormat="1" applyFont="1" applyBorder="1" applyAlignment="1">
      <alignment horizontal="center"/>
    </xf>
    <xf numFmtId="166" fontId="3" fillId="0" borderId="6" xfId="0" applyNumberFormat="1" applyFont="1" applyBorder="1" applyAlignment="1">
      <alignment horizontal="center"/>
    </xf>
    <xf numFmtId="165" fontId="3" fillId="0" borderId="5" xfId="0" applyNumberFormat="1" applyFont="1" applyBorder="1" applyAlignment="1">
      <alignment horizontal="center"/>
    </xf>
    <xf numFmtId="165" fontId="3" fillId="0" borderId="6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13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top"/>
    </xf>
    <xf numFmtId="0" fontId="3" fillId="0" borderId="19" xfId="0" applyFont="1" applyBorder="1" applyAlignment="1">
      <alignment horizontal="left" vertical="top"/>
    </xf>
    <xf numFmtId="0" fontId="3" fillId="0" borderId="20" xfId="0" applyFont="1" applyBorder="1" applyAlignment="1">
      <alignment horizontal="left" vertical="top"/>
    </xf>
    <xf numFmtId="0" fontId="3" fillId="0" borderId="17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top" wrapText="1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168" fontId="6" fillId="4" borderId="11" xfId="0" applyNumberFormat="1" applyFont="1" applyFill="1" applyBorder="1" applyAlignment="1">
      <alignment vertical="center"/>
    </xf>
    <xf numFmtId="168" fontId="6" fillId="4" borderId="23" xfId="0" applyNumberFormat="1" applyFont="1" applyFill="1" applyBorder="1" applyAlignment="1">
      <alignment vertical="center"/>
    </xf>
    <xf numFmtId="168" fontId="6" fillId="4" borderId="24" xfId="0" applyNumberFormat="1" applyFont="1" applyFill="1" applyBorder="1" applyAlignment="1">
      <alignment vertical="center"/>
    </xf>
    <xf numFmtId="168" fontId="6" fillId="4" borderId="25" xfId="0" applyNumberFormat="1" applyFont="1" applyFill="1" applyBorder="1" applyAlignment="1">
      <alignment vertical="center"/>
    </xf>
    <xf numFmtId="168" fontId="4" fillId="4" borderId="26" xfId="0" applyNumberFormat="1" applyFont="1" applyFill="1" applyBorder="1" applyAlignment="1">
      <alignment horizontal="center" vertical="center"/>
    </xf>
    <xf numFmtId="168" fontId="4" fillId="4" borderId="27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horizontal="right"/>
    </xf>
    <xf numFmtId="0" fontId="4" fillId="0" borderId="28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29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670560</xdr:colOff>
      <xdr:row>0</xdr:row>
      <xdr:rowOff>0</xdr:rowOff>
    </xdr:from>
    <xdr:to>
      <xdr:col>9</xdr:col>
      <xdr:colOff>373380</xdr:colOff>
      <xdr:row>5</xdr:row>
      <xdr:rowOff>0</xdr:rowOff>
    </xdr:to>
    <xdr:pic>
      <xdr:nvPicPr>
        <xdr:cNvPr id="1025" name="Рисунок 1" descr="Сервайс Катеринг_логотип отрисованный_вариант 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75020" y="0"/>
          <a:ext cx="2491740" cy="1150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9340524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"/>
  <sheetViews>
    <sheetView showGridLines="0" tabSelected="1" topLeftCell="A67" workbookViewId="0">
      <selection activeCell="B75" sqref="B75:D75"/>
    </sheetView>
  </sheetViews>
  <sheetFormatPr defaultRowHeight="15" x14ac:dyDescent="0.25"/>
  <cols>
    <col min="1" max="1" width="6.5703125" style="35" customWidth="1"/>
    <col min="2" max="3" width="14.5703125" style="2" customWidth="1"/>
    <col min="4" max="4" width="37.5703125" style="2" customWidth="1"/>
    <col min="5" max="5" width="8.28515625" style="41" customWidth="1"/>
    <col min="6" max="6" width="9" style="41" customWidth="1"/>
    <col min="7" max="7" width="11" style="55" customWidth="1"/>
    <col min="8" max="8" width="9.140625" style="2" customWidth="1"/>
    <col min="9" max="9" width="10.7109375" style="2" customWidth="1"/>
    <col min="10" max="11" width="9.140625" style="2" customWidth="1"/>
  </cols>
  <sheetData>
    <row r="1" spans="1:14" ht="31.5" customHeight="1" x14ac:dyDescent="0.25">
      <c r="B1" s="71" t="s">
        <v>59</v>
      </c>
      <c r="C1" s="72"/>
    </row>
    <row r="2" spans="1:14" ht="15.75" x14ac:dyDescent="0.25">
      <c r="B2" s="73" t="s">
        <v>122</v>
      </c>
      <c r="C2" s="73"/>
    </row>
    <row r="3" spans="1:14" ht="18.75" x14ac:dyDescent="0.25">
      <c r="A3" s="36"/>
      <c r="B3" s="74" t="s">
        <v>60</v>
      </c>
      <c r="C3" s="74"/>
      <c r="D3" s="32" t="s">
        <v>128</v>
      </c>
      <c r="E3" s="42"/>
      <c r="F3" s="42"/>
      <c r="G3" s="60"/>
      <c r="H3" s="13"/>
      <c r="I3" s="25"/>
    </row>
    <row r="4" spans="1:14" ht="16.899999999999999" customHeight="1" x14ac:dyDescent="0.25">
      <c r="A4" s="36"/>
      <c r="B4" s="74" t="s">
        <v>123</v>
      </c>
      <c r="C4" s="74"/>
      <c r="D4" s="4"/>
      <c r="E4" s="43"/>
      <c r="F4" s="43"/>
      <c r="G4" s="56"/>
      <c r="H4" s="4"/>
      <c r="I4" s="4"/>
    </row>
    <row r="5" spans="1:14" ht="9.75" customHeight="1" thickBot="1" x14ac:dyDescent="0.3">
      <c r="B5" s="4"/>
      <c r="C5" s="3"/>
      <c r="D5" s="3"/>
      <c r="E5" s="43"/>
      <c r="F5" s="43"/>
    </row>
    <row r="6" spans="1:14" ht="15.75" thickBot="1" x14ac:dyDescent="0.3">
      <c r="A6" s="37"/>
      <c r="B6" s="29" t="s">
        <v>25</v>
      </c>
      <c r="D6" s="4"/>
      <c r="E6" s="43"/>
      <c r="F6" s="43"/>
      <c r="G6" s="86" t="s">
        <v>34</v>
      </c>
      <c r="H6" s="87"/>
      <c r="I6" s="5"/>
    </row>
    <row r="7" spans="1:14" ht="7.5" customHeight="1" x14ac:dyDescent="0.25">
      <c r="A7" s="36"/>
      <c r="C7" s="6"/>
      <c r="G7" s="56"/>
      <c r="H7" s="4"/>
    </row>
    <row r="8" spans="1:14" ht="19.5" customHeight="1" x14ac:dyDescent="0.25">
      <c r="B8" s="13" t="s">
        <v>28</v>
      </c>
      <c r="C8" s="18"/>
      <c r="D8" s="9"/>
      <c r="E8" s="43"/>
      <c r="F8" s="43"/>
      <c r="G8" s="57" t="s">
        <v>33</v>
      </c>
      <c r="H8" s="8"/>
      <c r="I8" s="7"/>
      <c r="J8" s="10"/>
    </row>
    <row r="9" spans="1:14" ht="19.5" customHeight="1" x14ac:dyDescent="0.25">
      <c r="B9" s="13" t="s">
        <v>26</v>
      </c>
      <c r="C9" s="18"/>
      <c r="D9" s="9"/>
      <c r="E9" s="43"/>
      <c r="F9" s="43"/>
      <c r="G9" s="57" t="s">
        <v>30</v>
      </c>
      <c r="H9" s="90"/>
      <c r="I9" s="91"/>
      <c r="J9" s="10"/>
    </row>
    <row r="10" spans="1:14" ht="19.5" customHeight="1" x14ac:dyDescent="0.25">
      <c r="A10" s="36"/>
      <c r="B10" s="13" t="s">
        <v>27</v>
      </c>
      <c r="C10" s="18"/>
      <c r="D10" s="9"/>
      <c r="E10" s="43"/>
      <c r="F10" s="43"/>
      <c r="G10" s="57" t="s">
        <v>32</v>
      </c>
      <c r="H10" s="88"/>
      <c r="I10" s="89"/>
      <c r="J10" s="10"/>
    </row>
    <row r="11" spans="1:14" ht="19.5" customHeight="1" x14ac:dyDescent="0.25">
      <c r="B11" s="13" t="s">
        <v>29</v>
      </c>
      <c r="C11" s="19"/>
      <c r="D11" s="9"/>
      <c r="E11" s="43"/>
      <c r="F11" s="43"/>
      <c r="G11" s="57" t="s">
        <v>31</v>
      </c>
      <c r="H11" s="95">
        <v>1</v>
      </c>
      <c r="I11" s="96"/>
      <c r="J11" s="10"/>
    </row>
    <row r="12" spans="1:14" ht="19.5" customHeight="1" x14ac:dyDescent="0.25">
      <c r="B12" s="13"/>
      <c r="C12" s="11"/>
      <c r="D12" s="9"/>
      <c r="E12" s="43"/>
      <c r="F12" s="43"/>
      <c r="G12" s="57"/>
      <c r="H12" s="27"/>
      <c r="I12" s="23"/>
      <c r="J12" s="4"/>
    </row>
    <row r="13" spans="1:14" ht="20.25" customHeight="1" x14ac:dyDescent="0.25">
      <c r="A13" s="38" t="s">
        <v>62</v>
      </c>
      <c r="B13" s="92" t="s">
        <v>35</v>
      </c>
      <c r="C13" s="93"/>
      <c r="D13" s="94"/>
      <c r="E13" s="44" t="s">
        <v>41</v>
      </c>
      <c r="F13" s="44" t="s">
        <v>56</v>
      </c>
      <c r="G13" s="61" t="s">
        <v>36</v>
      </c>
      <c r="H13" s="15" t="s">
        <v>42</v>
      </c>
      <c r="I13" s="16" t="s">
        <v>37</v>
      </c>
    </row>
    <row r="14" spans="1:14" x14ac:dyDescent="0.25">
      <c r="A14" s="36"/>
      <c r="B14" s="75" t="s">
        <v>120</v>
      </c>
      <c r="C14" s="75"/>
      <c r="D14" s="75"/>
      <c r="E14" s="45"/>
      <c r="F14" s="45"/>
      <c r="G14" s="58"/>
      <c r="H14" s="15"/>
      <c r="I14" s="30"/>
      <c r="J14" s="4"/>
      <c r="K14" s="4"/>
      <c r="L14" s="1"/>
    </row>
    <row r="15" spans="1:14" ht="20.25" customHeight="1" x14ac:dyDescent="0.25">
      <c r="A15" s="33" t="s">
        <v>63</v>
      </c>
      <c r="B15" s="69" t="s">
        <v>136</v>
      </c>
      <c r="C15" s="69"/>
      <c r="D15" s="69"/>
      <c r="E15" s="46">
        <v>0.15</v>
      </c>
      <c r="F15" s="22">
        <f>+E15*H15/H11</f>
        <v>0</v>
      </c>
      <c r="G15" s="62">
        <v>680</v>
      </c>
      <c r="H15" s="31"/>
      <c r="I15" s="50">
        <f>+G15*H15</f>
        <v>0</v>
      </c>
      <c r="J15" s="4"/>
      <c r="L15" s="1"/>
      <c r="M15" s="1"/>
      <c r="N15" s="1"/>
    </row>
    <row r="16" spans="1:14" ht="30" customHeight="1" x14ac:dyDescent="0.25">
      <c r="A16" s="34" t="s">
        <v>64</v>
      </c>
      <c r="B16" s="70" t="s">
        <v>137</v>
      </c>
      <c r="C16" s="70"/>
      <c r="D16" s="70"/>
      <c r="E16" s="46">
        <v>0.15</v>
      </c>
      <c r="F16" s="22">
        <f>+E16*H16/H11</f>
        <v>0</v>
      </c>
      <c r="G16" s="62">
        <v>840</v>
      </c>
      <c r="H16" s="21"/>
      <c r="I16" s="50">
        <f>+G16*H16</f>
        <v>0</v>
      </c>
      <c r="J16" s="4"/>
      <c r="L16" s="1"/>
      <c r="M16" s="1"/>
      <c r="N16" s="1"/>
    </row>
    <row r="17" spans="1:14" ht="20.25" customHeight="1" x14ac:dyDescent="0.25">
      <c r="A17" s="33" t="s">
        <v>65</v>
      </c>
      <c r="B17" s="69" t="s">
        <v>43</v>
      </c>
      <c r="C17" s="69"/>
      <c r="D17" s="69"/>
      <c r="E17" s="46">
        <v>0.15</v>
      </c>
      <c r="F17" s="22">
        <f>+E17*H17/H11</f>
        <v>0</v>
      </c>
      <c r="G17" s="62">
        <v>760</v>
      </c>
      <c r="H17" s="21"/>
      <c r="I17" s="50">
        <f>+G17*H17</f>
        <v>0</v>
      </c>
      <c r="J17" s="4"/>
      <c r="L17" s="1"/>
      <c r="M17" s="1"/>
      <c r="N17" s="1"/>
    </row>
    <row r="18" spans="1:14" ht="30.6" customHeight="1" x14ac:dyDescent="0.25">
      <c r="A18" s="34" t="s">
        <v>66</v>
      </c>
      <c r="B18" s="70" t="s">
        <v>129</v>
      </c>
      <c r="C18" s="70"/>
      <c r="D18" s="70"/>
      <c r="E18" s="46">
        <v>0.2</v>
      </c>
      <c r="F18" s="22">
        <f>+E18*H18/H11</f>
        <v>0</v>
      </c>
      <c r="G18" s="62">
        <v>790</v>
      </c>
      <c r="H18" s="21"/>
      <c r="I18" s="50">
        <f t="shared" ref="I18:I85" si="0">+G18*H18</f>
        <v>0</v>
      </c>
      <c r="J18" s="4"/>
      <c r="L18" s="1"/>
      <c r="M18" s="1"/>
      <c r="N18" s="1"/>
    </row>
    <row r="19" spans="1:14" ht="20.25" customHeight="1" x14ac:dyDescent="0.25">
      <c r="A19" s="33" t="s">
        <v>67</v>
      </c>
      <c r="B19" s="69" t="s">
        <v>20</v>
      </c>
      <c r="C19" s="69"/>
      <c r="D19" s="69"/>
      <c r="E19" s="47">
        <v>0.2</v>
      </c>
      <c r="F19" s="22">
        <f>+E19*H19/H11</f>
        <v>0</v>
      </c>
      <c r="G19" s="62">
        <v>640</v>
      </c>
      <c r="H19" s="21"/>
      <c r="I19" s="50">
        <f t="shared" si="0"/>
        <v>0</v>
      </c>
      <c r="J19" s="4"/>
      <c r="L19" s="1"/>
      <c r="M19" s="1"/>
      <c r="N19" s="1"/>
    </row>
    <row r="20" spans="1:14" ht="20.25" customHeight="1" x14ac:dyDescent="0.25">
      <c r="A20" s="34" t="s">
        <v>68</v>
      </c>
      <c r="B20" s="69" t="s">
        <v>19</v>
      </c>
      <c r="C20" s="69"/>
      <c r="D20" s="69"/>
      <c r="E20" s="47">
        <v>0.15</v>
      </c>
      <c r="F20" s="22">
        <f>+E20*H20/H11</f>
        <v>0</v>
      </c>
      <c r="G20" s="62">
        <v>710</v>
      </c>
      <c r="H20" s="21"/>
      <c r="I20" s="50">
        <f t="shared" si="0"/>
        <v>0</v>
      </c>
      <c r="J20" s="4"/>
      <c r="L20" s="68"/>
      <c r="M20" s="1"/>
      <c r="N20" s="1"/>
    </row>
    <row r="21" spans="1:14" ht="20.25" customHeight="1" x14ac:dyDescent="0.25">
      <c r="A21" s="33" t="s">
        <v>69</v>
      </c>
      <c r="B21" s="69" t="s">
        <v>47</v>
      </c>
      <c r="C21" s="69"/>
      <c r="D21" s="69"/>
      <c r="E21" s="47">
        <v>0.3</v>
      </c>
      <c r="F21" s="22">
        <f>+E21*H21/H11</f>
        <v>0</v>
      </c>
      <c r="G21" s="62">
        <v>860</v>
      </c>
      <c r="H21" s="21"/>
      <c r="I21" s="50">
        <f t="shared" si="0"/>
        <v>0</v>
      </c>
      <c r="J21" s="4"/>
    </row>
    <row r="22" spans="1:14" ht="20.25" customHeight="1" x14ac:dyDescent="0.25">
      <c r="A22" s="34" t="s">
        <v>70</v>
      </c>
      <c r="B22" s="69" t="s">
        <v>130</v>
      </c>
      <c r="C22" s="69"/>
      <c r="D22" s="69"/>
      <c r="E22" s="47">
        <v>0.19</v>
      </c>
      <c r="F22" s="22">
        <f>+E22*H22/H11</f>
        <v>0</v>
      </c>
      <c r="G22" s="62">
        <v>1470</v>
      </c>
      <c r="H22" s="21"/>
      <c r="I22" s="50">
        <f t="shared" si="0"/>
        <v>0</v>
      </c>
      <c r="J22" s="4"/>
    </row>
    <row r="23" spans="1:14" ht="20.25" customHeight="1" x14ac:dyDescent="0.25">
      <c r="A23" s="33" t="s">
        <v>71</v>
      </c>
      <c r="B23" s="70" t="s">
        <v>49</v>
      </c>
      <c r="C23" s="70"/>
      <c r="D23" s="70"/>
      <c r="E23" s="47">
        <v>0.15</v>
      </c>
      <c r="F23" s="22">
        <f>+E23*H23/H11</f>
        <v>0</v>
      </c>
      <c r="G23" s="62">
        <v>620</v>
      </c>
      <c r="H23" s="21"/>
      <c r="I23" s="50">
        <f t="shared" si="0"/>
        <v>0</v>
      </c>
      <c r="J23" s="4"/>
    </row>
    <row r="24" spans="1:14" ht="20.25" customHeight="1" x14ac:dyDescent="0.25">
      <c r="A24" s="34" t="s">
        <v>72</v>
      </c>
      <c r="B24" s="101" t="s">
        <v>125</v>
      </c>
      <c r="C24" s="102"/>
      <c r="D24" s="103"/>
      <c r="E24" s="47">
        <v>0.2</v>
      </c>
      <c r="F24" s="22">
        <f>+E24*H24/H11</f>
        <v>0</v>
      </c>
      <c r="G24" s="62">
        <v>880</v>
      </c>
      <c r="H24" s="21"/>
      <c r="I24" s="50">
        <f t="shared" si="0"/>
        <v>0</v>
      </c>
      <c r="J24" s="4"/>
    </row>
    <row r="25" spans="1:14" ht="20.25" customHeight="1" x14ac:dyDescent="0.25">
      <c r="A25" s="33" t="s">
        <v>73</v>
      </c>
      <c r="B25" s="101" t="s">
        <v>138</v>
      </c>
      <c r="C25" s="102"/>
      <c r="D25" s="103"/>
      <c r="E25" s="47">
        <v>0.3</v>
      </c>
      <c r="F25" s="22">
        <f>+E25*H25/H11</f>
        <v>0</v>
      </c>
      <c r="G25" s="62">
        <v>1380</v>
      </c>
      <c r="H25" s="21"/>
      <c r="I25" s="50">
        <f t="shared" si="0"/>
        <v>0</v>
      </c>
      <c r="J25" s="4"/>
    </row>
    <row r="26" spans="1:14" ht="20.25" customHeight="1" x14ac:dyDescent="0.25">
      <c r="A26" s="34" t="s">
        <v>74</v>
      </c>
      <c r="B26" s="101" t="s">
        <v>139</v>
      </c>
      <c r="C26" s="102"/>
      <c r="D26" s="103"/>
      <c r="E26" s="47">
        <v>0.25</v>
      </c>
      <c r="F26" s="22">
        <f>+E26*H26/H11</f>
        <v>0</v>
      </c>
      <c r="G26" s="62">
        <v>990</v>
      </c>
      <c r="H26" s="21"/>
      <c r="I26" s="50">
        <f t="shared" si="0"/>
        <v>0</v>
      </c>
      <c r="J26" s="4"/>
    </row>
    <row r="27" spans="1:14" ht="20.25" customHeight="1" x14ac:dyDescent="0.25">
      <c r="A27" s="33" t="s">
        <v>75</v>
      </c>
      <c r="B27" s="69" t="s">
        <v>11</v>
      </c>
      <c r="C27" s="69"/>
      <c r="D27" s="69"/>
      <c r="E27" s="47">
        <v>0.25</v>
      </c>
      <c r="F27" s="22">
        <f>+E27*H27/H11</f>
        <v>0</v>
      </c>
      <c r="G27" s="62">
        <v>510</v>
      </c>
      <c r="H27" s="21"/>
      <c r="I27" s="50">
        <f t="shared" si="0"/>
        <v>0</v>
      </c>
      <c r="J27" s="4"/>
    </row>
    <row r="28" spans="1:14" ht="20.25" customHeight="1" x14ac:dyDescent="0.25">
      <c r="A28" s="34" t="s">
        <v>76</v>
      </c>
      <c r="B28" s="69" t="s">
        <v>44</v>
      </c>
      <c r="C28" s="69"/>
      <c r="D28" s="69"/>
      <c r="E28" s="47">
        <v>0.25</v>
      </c>
      <c r="F28" s="22">
        <f>+E28*H28/H11</f>
        <v>0</v>
      </c>
      <c r="G28" s="62">
        <v>370</v>
      </c>
      <c r="H28" s="21"/>
      <c r="I28" s="50">
        <f t="shared" si="0"/>
        <v>0</v>
      </c>
      <c r="J28" s="4"/>
    </row>
    <row r="29" spans="1:14" ht="20.25" customHeight="1" x14ac:dyDescent="0.25">
      <c r="A29" s="33" t="s">
        <v>77</v>
      </c>
      <c r="B29" s="69" t="s">
        <v>57</v>
      </c>
      <c r="C29" s="69"/>
      <c r="D29" s="69"/>
      <c r="E29" s="47">
        <v>0.3</v>
      </c>
      <c r="F29" s="22">
        <f>+E29*H29/H11</f>
        <v>0</v>
      </c>
      <c r="G29" s="62">
        <v>560</v>
      </c>
      <c r="H29" s="21"/>
      <c r="I29" s="50">
        <f t="shared" si="0"/>
        <v>0</v>
      </c>
      <c r="J29" s="4"/>
    </row>
    <row r="30" spans="1:14" ht="20.25" customHeight="1" x14ac:dyDescent="0.25">
      <c r="A30" s="34" t="s">
        <v>78</v>
      </c>
      <c r="B30" s="98" t="s">
        <v>45</v>
      </c>
      <c r="C30" s="99"/>
      <c r="D30" s="100"/>
      <c r="E30" s="47">
        <v>0.2</v>
      </c>
      <c r="F30" s="22">
        <f>+E30*H30/H11</f>
        <v>0</v>
      </c>
      <c r="G30" s="62">
        <v>1590</v>
      </c>
      <c r="H30" s="21"/>
      <c r="I30" s="50">
        <f t="shared" si="0"/>
        <v>0</v>
      </c>
      <c r="J30" s="4"/>
    </row>
    <row r="31" spans="1:14" ht="20.25" customHeight="1" x14ac:dyDescent="0.25">
      <c r="A31" s="33" t="s">
        <v>79</v>
      </c>
      <c r="B31" s="98" t="s">
        <v>58</v>
      </c>
      <c r="C31" s="99"/>
      <c r="D31" s="100"/>
      <c r="E31" s="47">
        <v>0.2</v>
      </c>
      <c r="F31" s="22">
        <f>+E31*H31/H11</f>
        <v>0</v>
      </c>
      <c r="G31" s="62">
        <v>350</v>
      </c>
      <c r="H31" s="21"/>
      <c r="I31" s="50">
        <f t="shared" si="0"/>
        <v>0</v>
      </c>
      <c r="J31" s="4"/>
    </row>
    <row r="32" spans="1:14" ht="20.25" customHeight="1" x14ac:dyDescent="0.25">
      <c r="A32" s="34" t="s">
        <v>80</v>
      </c>
      <c r="B32" s="76" t="s">
        <v>46</v>
      </c>
      <c r="C32" s="76"/>
      <c r="D32" s="76"/>
      <c r="E32" s="47">
        <v>0.2</v>
      </c>
      <c r="F32" s="22">
        <f>+E32*H32/H11</f>
        <v>0</v>
      </c>
      <c r="G32" s="62">
        <v>890</v>
      </c>
      <c r="H32" s="21"/>
      <c r="I32" s="50">
        <f t="shared" si="0"/>
        <v>0</v>
      </c>
      <c r="J32" s="4"/>
    </row>
    <row r="33" spans="1:11" ht="20.25" customHeight="1" x14ac:dyDescent="0.25">
      <c r="A33" s="33" t="s">
        <v>81</v>
      </c>
      <c r="B33" s="69" t="s">
        <v>48</v>
      </c>
      <c r="C33" s="69"/>
      <c r="D33" s="69"/>
      <c r="E33" s="47">
        <v>0.2</v>
      </c>
      <c r="F33" s="22">
        <f>+E33*H33/H11</f>
        <v>0</v>
      </c>
      <c r="G33" s="62">
        <v>390</v>
      </c>
      <c r="H33" s="21"/>
      <c r="I33" s="50">
        <f t="shared" si="0"/>
        <v>0</v>
      </c>
      <c r="J33" s="4"/>
    </row>
    <row r="34" spans="1:11" ht="20.25" customHeight="1" x14ac:dyDescent="0.25">
      <c r="A34" s="34" t="s">
        <v>82</v>
      </c>
      <c r="B34" s="69" t="s">
        <v>124</v>
      </c>
      <c r="C34" s="69"/>
      <c r="D34" s="69"/>
      <c r="E34" s="47">
        <v>0.1</v>
      </c>
      <c r="F34" s="22">
        <f>+E34*H34/H11</f>
        <v>0</v>
      </c>
      <c r="G34" s="62">
        <v>370</v>
      </c>
      <c r="H34" s="21"/>
      <c r="I34" s="50">
        <f t="shared" si="0"/>
        <v>0</v>
      </c>
      <c r="J34" s="4"/>
    </row>
    <row r="35" spans="1:11" x14ac:dyDescent="0.25">
      <c r="A35" s="39"/>
      <c r="B35" s="83" t="s">
        <v>0</v>
      </c>
      <c r="C35" s="83"/>
      <c r="D35" s="83"/>
      <c r="E35" s="43"/>
      <c r="F35" s="24"/>
      <c r="G35" s="59"/>
      <c r="H35" s="17"/>
      <c r="I35" s="51">
        <f t="shared" si="0"/>
        <v>0</v>
      </c>
      <c r="J35" s="4"/>
    </row>
    <row r="36" spans="1:11" ht="28.5" customHeight="1" x14ac:dyDescent="0.25">
      <c r="A36" s="33" t="s">
        <v>83</v>
      </c>
      <c r="B36" s="78" t="s">
        <v>50</v>
      </c>
      <c r="C36" s="78"/>
      <c r="D36" s="78"/>
      <c r="E36" s="47">
        <v>0.2</v>
      </c>
      <c r="F36" s="22">
        <f>+E36*H36/H11</f>
        <v>0</v>
      </c>
      <c r="G36" s="62">
        <v>580</v>
      </c>
      <c r="H36" s="21"/>
      <c r="I36" s="50">
        <f t="shared" si="0"/>
        <v>0</v>
      </c>
      <c r="J36" s="4"/>
    </row>
    <row r="37" spans="1:11" ht="20.25" customHeight="1" x14ac:dyDescent="0.25">
      <c r="A37" s="33" t="s">
        <v>84</v>
      </c>
      <c r="B37" s="77" t="s">
        <v>17</v>
      </c>
      <c r="C37" s="77"/>
      <c r="D37" s="77"/>
      <c r="E37" s="47">
        <v>0.2</v>
      </c>
      <c r="F37" s="22">
        <f>+E37*H37/H11</f>
        <v>0</v>
      </c>
      <c r="G37" s="62">
        <v>670</v>
      </c>
      <c r="H37" s="21"/>
      <c r="I37" s="50">
        <f t="shared" si="0"/>
        <v>0</v>
      </c>
      <c r="J37" s="4"/>
    </row>
    <row r="38" spans="1:11" ht="20.25" customHeight="1" x14ac:dyDescent="0.25">
      <c r="A38" s="33" t="s">
        <v>85</v>
      </c>
      <c r="B38" s="77" t="s">
        <v>1</v>
      </c>
      <c r="C38" s="77"/>
      <c r="D38" s="77"/>
      <c r="E38" s="47">
        <v>0.2</v>
      </c>
      <c r="F38" s="22">
        <f>+E38*H38/H11</f>
        <v>0</v>
      </c>
      <c r="G38" s="62">
        <v>590</v>
      </c>
      <c r="H38" s="21"/>
      <c r="I38" s="50">
        <f t="shared" si="0"/>
        <v>0</v>
      </c>
      <c r="J38" s="4"/>
    </row>
    <row r="39" spans="1:11" ht="20.25" customHeight="1" x14ac:dyDescent="0.25">
      <c r="A39" s="33" t="s">
        <v>86</v>
      </c>
      <c r="B39" s="77" t="s">
        <v>18</v>
      </c>
      <c r="C39" s="77"/>
      <c r="D39" s="77"/>
      <c r="E39" s="47">
        <v>0.2</v>
      </c>
      <c r="F39" s="22">
        <f>+E39*H39/H11</f>
        <v>0</v>
      </c>
      <c r="G39" s="62">
        <v>390</v>
      </c>
      <c r="H39" s="21"/>
      <c r="I39" s="50">
        <f t="shared" si="0"/>
        <v>0</v>
      </c>
      <c r="J39"/>
      <c r="K39"/>
    </row>
    <row r="40" spans="1:11" x14ac:dyDescent="0.25">
      <c r="A40" s="39"/>
      <c r="B40" s="83" t="s">
        <v>51</v>
      </c>
      <c r="C40" s="83"/>
      <c r="D40" s="83"/>
      <c r="E40" s="43"/>
      <c r="F40" s="24"/>
      <c r="G40" s="59"/>
      <c r="H40" s="17"/>
      <c r="I40" s="51">
        <f t="shared" si="0"/>
        <v>0</v>
      </c>
      <c r="J40"/>
      <c r="K40"/>
    </row>
    <row r="41" spans="1:11" ht="43.9" customHeight="1" x14ac:dyDescent="0.25">
      <c r="A41" s="33" t="s">
        <v>87</v>
      </c>
      <c r="B41" s="78" t="s">
        <v>145</v>
      </c>
      <c r="C41" s="78"/>
      <c r="D41" s="78"/>
      <c r="E41" s="48">
        <v>0.25</v>
      </c>
      <c r="F41" s="22">
        <f>+E41*H41/H11</f>
        <v>0</v>
      </c>
      <c r="G41" s="62">
        <v>570</v>
      </c>
      <c r="H41" s="21"/>
      <c r="I41" s="50">
        <f t="shared" si="0"/>
        <v>0</v>
      </c>
      <c r="J41"/>
      <c r="K41"/>
    </row>
    <row r="42" spans="1:11" ht="49.5" customHeight="1" x14ac:dyDescent="0.25">
      <c r="A42" s="33" t="s">
        <v>88</v>
      </c>
      <c r="B42" s="78" t="s">
        <v>140</v>
      </c>
      <c r="C42" s="97"/>
      <c r="D42" s="97"/>
      <c r="E42" s="48">
        <v>0.25</v>
      </c>
      <c r="F42" s="22">
        <f>+E42*H42/H11</f>
        <v>0</v>
      </c>
      <c r="G42" s="62">
        <v>840</v>
      </c>
      <c r="H42" s="21"/>
      <c r="I42" s="50">
        <f t="shared" si="0"/>
        <v>0</v>
      </c>
    </row>
    <row r="43" spans="1:11" ht="46.5" customHeight="1" x14ac:dyDescent="0.25">
      <c r="A43" s="33" t="s">
        <v>89</v>
      </c>
      <c r="B43" s="78" t="s">
        <v>141</v>
      </c>
      <c r="C43" s="78"/>
      <c r="D43" s="78"/>
      <c r="E43" s="48">
        <v>0.25</v>
      </c>
      <c r="F43" s="22">
        <f>+E43*H43/H11</f>
        <v>0</v>
      </c>
      <c r="G43" s="62">
        <v>450</v>
      </c>
      <c r="H43" s="21"/>
      <c r="I43" s="50">
        <f t="shared" si="0"/>
        <v>0</v>
      </c>
    </row>
    <row r="44" spans="1:11" ht="54.6" customHeight="1" x14ac:dyDescent="0.25">
      <c r="A44" s="33" t="s">
        <v>90</v>
      </c>
      <c r="B44" s="78" t="s">
        <v>142</v>
      </c>
      <c r="C44" s="78"/>
      <c r="D44" s="78"/>
      <c r="E44" s="48">
        <v>0.25</v>
      </c>
      <c r="F44" s="22">
        <f>+E44*H44/H11</f>
        <v>0</v>
      </c>
      <c r="G44" s="62">
        <v>490</v>
      </c>
      <c r="H44" s="21"/>
      <c r="I44" s="50">
        <f t="shared" si="0"/>
        <v>0</v>
      </c>
    </row>
    <row r="45" spans="1:11" ht="47.25" customHeight="1" x14ac:dyDescent="0.25">
      <c r="A45" s="33" t="s">
        <v>91</v>
      </c>
      <c r="B45" s="78" t="s">
        <v>144</v>
      </c>
      <c r="C45" s="78"/>
      <c r="D45" s="78"/>
      <c r="E45" s="48">
        <v>0.25</v>
      </c>
      <c r="F45" s="22">
        <f>+E45*H45/H11</f>
        <v>0</v>
      </c>
      <c r="G45" s="62">
        <v>790</v>
      </c>
      <c r="H45" s="21"/>
      <c r="I45" s="50">
        <f t="shared" si="0"/>
        <v>0</v>
      </c>
    </row>
    <row r="46" spans="1:11" ht="50.25" customHeight="1" x14ac:dyDescent="0.25">
      <c r="A46" s="33" t="s">
        <v>92</v>
      </c>
      <c r="B46" s="78" t="s">
        <v>143</v>
      </c>
      <c r="C46" s="78"/>
      <c r="D46" s="78"/>
      <c r="E46" s="48">
        <v>0.25</v>
      </c>
      <c r="F46" s="22">
        <f>+E46*H46/H11</f>
        <v>0</v>
      </c>
      <c r="G46" s="62">
        <v>560</v>
      </c>
      <c r="H46" s="21"/>
      <c r="I46" s="50">
        <f t="shared" si="0"/>
        <v>0</v>
      </c>
    </row>
    <row r="47" spans="1:11" ht="58.9" customHeight="1" x14ac:dyDescent="0.25">
      <c r="A47" s="33" t="s">
        <v>93</v>
      </c>
      <c r="B47" s="78" t="s">
        <v>160</v>
      </c>
      <c r="C47" s="78"/>
      <c r="D47" s="78"/>
      <c r="E47" s="48">
        <v>0.25</v>
      </c>
      <c r="F47" s="22">
        <f>+E47*H47/H11</f>
        <v>0</v>
      </c>
      <c r="G47" s="62">
        <v>640</v>
      </c>
      <c r="H47" s="21"/>
      <c r="I47" s="50">
        <f t="shared" si="0"/>
        <v>0</v>
      </c>
    </row>
    <row r="48" spans="1:11" ht="47.25" customHeight="1" x14ac:dyDescent="0.25">
      <c r="A48" s="33" t="s">
        <v>94</v>
      </c>
      <c r="B48" s="79" t="s">
        <v>135</v>
      </c>
      <c r="C48" s="80"/>
      <c r="D48" s="81"/>
      <c r="E48" s="48">
        <v>0.25</v>
      </c>
      <c r="F48" s="22">
        <f>+E48*H48/H11</f>
        <v>0</v>
      </c>
      <c r="G48" s="62">
        <v>510</v>
      </c>
      <c r="H48" s="21"/>
      <c r="I48" s="50">
        <f t="shared" si="0"/>
        <v>0</v>
      </c>
    </row>
    <row r="49" spans="1:10" ht="47.25" customHeight="1" x14ac:dyDescent="0.25">
      <c r="A49" s="33" t="s">
        <v>95</v>
      </c>
      <c r="B49" s="79" t="s">
        <v>134</v>
      </c>
      <c r="C49" s="80"/>
      <c r="D49" s="81"/>
      <c r="E49" s="48">
        <v>0.25</v>
      </c>
      <c r="F49" s="22">
        <f>+E49*H49/H11</f>
        <v>0</v>
      </c>
      <c r="G49" s="62">
        <v>510</v>
      </c>
      <c r="H49" s="21"/>
      <c r="I49" s="50">
        <f t="shared" si="0"/>
        <v>0</v>
      </c>
    </row>
    <row r="50" spans="1:10" ht="49.5" customHeight="1" x14ac:dyDescent="0.25">
      <c r="A50" s="40" t="s">
        <v>96</v>
      </c>
      <c r="B50" s="82" t="s">
        <v>146</v>
      </c>
      <c r="C50" s="78"/>
      <c r="D50" s="78"/>
      <c r="E50" s="48">
        <v>0.25</v>
      </c>
      <c r="F50" s="22">
        <f>+E50*H50/H11</f>
        <v>0</v>
      </c>
      <c r="G50" s="62">
        <v>570</v>
      </c>
      <c r="H50" s="21"/>
      <c r="I50" s="50">
        <f t="shared" si="0"/>
        <v>0</v>
      </c>
    </row>
    <row r="51" spans="1:10" ht="27.75" customHeight="1" x14ac:dyDescent="0.25">
      <c r="A51" s="64"/>
      <c r="B51" s="84" t="s">
        <v>132</v>
      </c>
      <c r="C51" s="84"/>
      <c r="D51" s="84"/>
      <c r="E51" s="65"/>
      <c r="F51" s="22"/>
      <c r="G51" s="2"/>
      <c r="H51"/>
      <c r="I51"/>
      <c r="J51"/>
    </row>
    <row r="52" spans="1:10" ht="41.45" customHeight="1" x14ac:dyDescent="0.25">
      <c r="A52" s="66" t="s">
        <v>96</v>
      </c>
      <c r="B52" s="79" t="s">
        <v>148</v>
      </c>
      <c r="C52" s="80"/>
      <c r="D52" s="81"/>
      <c r="E52" s="67">
        <v>0.1</v>
      </c>
      <c r="F52" s="22">
        <f>+E52*H52/H11</f>
        <v>0</v>
      </c>
      <c r="G52" s="62">
        <v>430</v>
      </c>
      <c r="H52" s="22"/>
      <c r="I52" s="50"/>
      <c r="J52"/>
    </row>
    <row r="53" spans="1:10" ht="46.9" customHeight="1" x14ac:dyDescent="0.25">
      <c r="A53" s="66" t="s">
        <v>97</v>
      </c>
      <c r="B53" s="79" t="s">
        <v>147</v>
      </c>
      <c r="C53" s="80"/>
      <c r="D53" s="81"/>
      <c r="E53" s="67">
        <v>0.1</v>
      </c>
      <c r="F53" s="22">
        <f>+E53*H53/H11</f>
        <v>0</v>
      </c>
      <c r="G53" s="62">
        <v>450</v>
      </c>
      <c r="H53" s="22"/>
      <c r="I53" s="50"/>
      <c r="J53"/>
    </row>
    <row r="54" spans="1:10" ht="29.45" customHeight="1" x14ac:dyDescent="0.25">
      <c r="A54" s="66" t="s">
        <v>98</v>
      </c>
      <c r="B54" s="79" t="s">
        <v>133</v>
      </c>
      <c r="C54" s="80"/>
      <c r="D54" s="81"/>
      <c r="E54" s="67">
        <v>0.1</v>
      </c>
      <c r="F54" s="22">
        <f>+E54*H54/H11</f>
        <v>0</v>
      </c>
      <c r="G54" s="62">
        <v>320</v>
      </c>
      <c r="H54" s="22"/>
      <c r="I54" s="50"/>
    </row>
    <row r="55" spans="1:10" ht="22.5" customHeight="1" x14ac:dyDescent="0.25">
      <c r="A55" s="119"/>
      <c r="B55" s="85" t="s">
        <v>21</v>
      </c>
      <c r="C55" s="85"/>
      <c r="D55" s="85"/>
      <c r="E55" s="43"/>
      <c r="F55" s="24"/>
      <c r="G55" s="59"/>
      <c r="H55" s="17"/>
      <c r="I55" s="51">
        <f t="shared" si="0"/>
        <v>0</v>
      </c>
      <c r="J55" s="4"/>
    </row>
    <row r="56" spans="1:10" ht="20.25" customHeight="1" x14ac:dyDescent="0.25">
      <c r="A56" s="119"/>
      <c r="B56" s="85" t="s">
        <v>2</v>
      </c>
      <c r="C56" s="85"/>
      <c r="D56" s="85"/>
      <c r="E56" s="43"/>
      <c r="F56" s="24"/>
      <c r="G56" s="59"/>
      <c r="H56" s="17"/>
      <c r="I56" s="51">
        <f t="shared" si="0"/>
        <v>0</v>
      </c>
      <c r="J56" s="4"/>
    </row>
    <row r="57" spans="1:10" ht="31.5" customHeight="1" x14ac:dyDescent="0.25">
      <c r="A57" s="33" t="s">
        <v>99</v>
      </c>
      <c r="B57" s="78" t="s">
        <v>149</v>
      </c>
      <c r="C57" s="78"/>
      <c r="D57" s="78"/>
      <c r="E57" s="48">
        <v>0.25</v>
      </c>
      <c r="F57" s="22">
        <f>+E57*H57/H11</f>
        <v>0</v>
      </c>
      <c r="G57" s="62">
        <v>630</v>
      </c>
      <c r="H57" s="21"/>
      <c r="I57" s="50">
        <f t="shared" si="0"/>
        <v>0</v>
      </c>
    </row>
    <row r="58" spans="1:10" ht="21" customHeight="1" x14ac:dyDescent="0.25">
      <c r="A58" s="33" t="s">
        <v>100</v>
      </c>
      <c r="B58" s="78" t="s">
        <v>150</v>
      </c>
      <c r="C58" s="78"/>
      <c r="D58" s="78"/>
      <c r="E58" s="48">
        <v>0.25</v>
      </c>
      <c r="F58" s="22">
        <f>+E58*H58/H11</f>
        <v>0</v>
      </c>
      <c r="G58" s="62">
        <v>700</v>
      </c>
      <c r="H58" s="21"/>
      <c r="I58" s="50">
        <f t="shared" si="0"/>
        <v>0</v>
      </c>
    </row>
    <row r="59" spans="1:10" ht="31.5" customHeight="1" x14ac:dyDescent="0.25">
      <c r="A59" s="33" t="s">
        <v>101</v>
      </c>
      <c r="B59" s="78" t="s">
        <v>151</v>
      </c>
      <c r="C59" s="78"/>
      <c r="D59" s="78"/>
      <c r="E59" s="48">
        <v>0.25</v>
      </c>
      <c r="F59" s="22">
        <f>+E59*H59/H11</f>
        <v>0</v>
      </c>
      <c r="G59" s="62">
        <v>710</v>
      </c>
      <c r="H59" s="21"/>
      <c r="I59" s="50">
        <f t="shared" si="0"/>
        <v>0</v>
      </c>
    </row>
    <row r="60" spans="1:10" ht="14.25" customHeight="1" x14ac:dyDescent="0.25">
      <c r="A60" s="39"/>
      <c r="B60" s="85" t="s">
        <v>52</v>
      </c>
      <c r="C60" s="85"/>
      <c r="D60" s="85"/>
      <c r="E60" s="43"/>
      <c r="F60" s="22"/>
      <c r="G60" s="59"/>
      <c r="H60" s="14"/>
      <c r="I60" s="52">
        <f t="shared" si="0"/>
        <v>0</v>
      </c>
    </row>
    <row r="61" spans="1:10" ht="30" customHeight="1" x14ac:dyDescent="0.25">
      <c r="A61" s="33" t="s">
        <v>102</v>
      </c>
      <c r="B61" s="78" t="s">
        <v>152</v>
      </c>
      <c r="C61" s="78"/>
      <c r="D61" s="78"/>
      <c r="E61" s="48">
        <v>0.25</v>
      </c>
      <c r="F61" s="22">
        <f>+E61*H61/H11</f>
        <v>0</v>
      </c>
      <c r="G61" s="62">
        <v>590</v>
      </c>
      <c r="H61" s="21"/>
      <c r="I61" s="50">
        <f t="shared" si="0"/>
        <v>0</v>
      </c>
    </row>
    <row r="62" spans="1:10" ht="23.25" customHeight="1" x14ac:dyDescent="0.25">
      <c r="A62" s="33" t="s">
        <v>103</v>
      </c>
      <c r="B62" s="78" t="s">
        <v>153</v>
      </c>
      <c r="C62" s="78"/>
      <c r="D62" s="78"/>
      <c r="E62" s="48">
        <v>0.2</v>
      </c>
      <c r="F62" s="22">
        <f>+E62*H62/H11</f>
        <v>0</v>
      </c>
      <c r="G62" s="62">
        <v>510</v>
      </c>
      <c r="H62" s="21"/>
      <c r="I62" s="50">
        <f t="shared" si="0"/>
        <v>0</v>
      </c>
    </row>
    <row r="63" spans="1:10" ht="16.5" customHeight="1" x14ac:dyDescent="0.25">
      <c r="A63" s="39"/>
      <c r="B63" s="85" t="s">
        <v>3</v>
      </c>
      <c r="C63" s="85"/>
      <c r="D63" s="85"/>
      <c r="E63" s="43"/>
      <c r="F63" s="24"/>
      <c r="G63" s="59"/>
      <c r="H63" s="17"/>
      <c r="I63" s="51">
        <f t="shared" si="0"/>
        <v>0</v>
      </c>
      <c r="J63" s="4"/>
    </row>
    <row r="64" spans="1:10" ht="21" customHeight="1" x14ac:dyDescent="0.25">
      <c r="A64" s="33" t="s">
        <v>104</v>
      </c>
      <c r="B64" s="78" t="s">
        <v>154</v>
      </c>
      <c r="C64" s="78"/>
      <c r="D64" s="78"/>
      <c r="E64" s="48">
        <v>0.25</v>
      </c>
      <c r="F64" s="22">
        <f>+E64*H64/H11</f>
        <v>0</v>
      </c>
      <c r="G64" s="62">
        <v>560</v>
      </c>
      <c r="H64" s="21"/>
      <c r="I64" s="50">
        <f t="shared" si="0"/>
        <v>0</v>
      </c>
    </row>
    <row r="65" spans="1:12" ht="36" customHeight="1" x14ac:dyDescent="0.25">
      <c r="A65" s="33" t="s">
        <v>105</v>
      </c>
      <c r="B65" s="78" t="s">
        <v>155</v>
      </c>
      <c r="C65" s="78"/>
      <c r="D65" s="78"/>
      <c r="E65" s="48">
        <v>0.25</v>
      </c>
      <c r="F65" s="22">
        <f>+E65*H65/H11</f>
        <v>0</v>
      </c>
      <c r="G65" s="62">
        <v>690</v>
      </c>
      <c r="H65" s="21"/>
      <c r="I65" s="50">
        <f t="shared" si="0"/>
        <v>0</v>
      </c>
    </row>
    <row r="66" spans="1:12" ht="27.6" customHeight="1" x14ac:dyDescent="0.25">
      <c r="A66" s="33" t="s">
        <v>106</v>
      </c>
      <c r="B66" s="78" t="s">
        <v>156</v>
      </c>
      <c r="C66" s="78"/>
      <c r="D66" s="78"/>
      <c r="E66" s="48">
        <v>0.25</v>
      </c>
      <c r="F66" s="22">
        <f>+E66*H66/H11</f>
        <v>0</v>
      </c>
      <c r="G66" s="62">
        <v>520</v>
      </c>
      <c r="H66" s="21"/>
      <c r="I66" s="50">
        <f t="shared" si="0"/>
        <v>0</v>
      </c>
    </row>
    <row r="67" spans="1:12" ht="21" customHeight="1" x14ac:dyDescent="0.25">
      <c r="A67" s="33" t="s">
        <v>107</v>
      </c>
      <c r="B67" s="78" t="s">
        <v>157</v>
      </c>
      <c r="C67" s="78"/>
      <c r="D67" s="78"/>
      <c r="E67" s="48">
        <v>0.25</v>
      </c>
      <c r="F67" s="22">
        <f>+E67*H67/H11</f>
        <v>0</v>
      </c>
      <c r="G67" s="62">
        <v>630</v>
      </c>
      <c r="H67" s="21"/>
      <c r="I67" s="50">
        <f t="shared" si="0"/>
        <v>0</v>
      </c>
    </row>
    <row r="68" spans="1:12" ht="16.5" customHeight="1" x14ac:dyDescent="0.25">
      <c r="A68" s="39"/>
      <c r="B68" s="85" t="s">
        <v>4</v>
      </c>
      <c r="C68" s="85"/>
      <c r="D68" s="85"/>
      <c r="E68" s="43"/>
      <c r="F68" s="24"/>
      <c r="G68" s="59"/>
      <c r="H68" s="17"/>
      <c r="I68" s="51">
        <f t="shared" si="0"/>
        <v>0</v>
      </c>
      <c r="J68" s="4"/>
      <c r="K68" s="4"/>
    </row>
    <row r="69" spans="1:12" ht="20.25" customHeight="1" x14ac:dyDescent="0.25">
      <c r="A69" s="33" t="s">
        <v>108</v>
      </c>
      <c r="B69" s="78" t="s">
        <v>158</v>
      </c>
      <c r="C69" s="78"/>
      <c r="D69" s="78"/>
      <c r="E69" s="48">
        <v>0.25</v>
      </c>
      <c r="F69" s="22">
        <f>+E69*H69/H11</f>
        <v>0</v>
      </c>
      <c r="G69" s="62">
        <v>750</v>
      </c>
      <c r="H69" s="21"/>
      <c r="I69" s="50">
        <f t="shared" si="0"/>
        <v>0</v>
      </c>
    </row>
    <row r="70" spans="1:12" ht="35.450000000000003" customHeight="1" x14ac:dyDescent="0.25">
      <c r="A70" s="33" t="s">
        <v>109</v>
      </c>
      <c r="B70" s="78" t="s">
        <v>159</v>
      </c>
      <c r="C70" s="78"/>
      <c r="D70" s="78"/>
      <c r="E70" s="48">
        <v>0.25</v>
      </c>
      <c r="F70" s="22">
        <f>+E70*H70/H11</f>
        <v>0</v>
      </c>
      <c r="G70" s="62">
        <v>780</v>
      </c>
      <c r="H70" s="21"/>
      <c r="I70" s="50">
        <f t="shared" si="0"/>
        <v>0</v>
      </c>
    </row>
    <row r="71" spans="1:12" ht="16.5" customHeight="1" x14ac:dyDescent="0.25">
      <c r="A71" s="39"/>
      <c r="B71" s="85" t="s">
        <v>53</v>
      </c>
      <c r="C71" s="85"/>
      <c r="D71" s="85"/>
      <c r="E71" s="43"/>
      <c r="F71" s="24"/>
      <c r="G71" s="59"/>
      <c r="H71" s="17"/>
      <c r="I71" s="51">
        <f t="shared" si="0"/>
        <v>0</v>
      </c>
      <c r="J71" s="4"/>
      <c r="K71" s="4"/>
      <c r="L71" s="1"/>
    </row>
    <row r="72" spans="1:12" ht="18.75" customHeight="1" x14ac:dyDescent="0.25">
      <c r="A72" s="33" t="s">
        <v>110</v>
      </c>
      <c r="B72" s="78" t="s">
        <v>22</v>
      </c>
      <c r="C72" s="78"/>
      <c r="D72" s="78"/>
      <c r="E72" s="48">
        <v>0.15</v>
      </c>
      <c r="F72" s="22">
        <f>+E72*H72/H11</f>
        <v>0</v>
      </c>
      <c r="G72" s="62">
        <v>160</v>
      </c>
      <c r="H72" s="21"/>
      <c r="I72" s="50">
        <f t="shared" si="0"/>
        <v>0</v>
      </c>
    </row>
    <row r="73" spans="1:12" ht="18.75" customHeight="1" x14ac:dyDescent="0.25">
      <c r="A73" s="33" t="s">
        <v>111</v>
      </c>
      <c r="B73" s="78" t="s">
        <v>23</v>
      </c>
      <c r="C73" s="78"/>
      <c r="D73" s="78"/>
      <c r="E73" s="48">
        <v>0.15</v>
      </c>
      <c r="F73" s="22">
        <f>+E73*H73/H11</f>
        <v>0</v>
      </c>
      <c r="G73" s="62">
        <v>130</v>
      </c>
      <c r="H73" s="21"/>
      <c r="I73" s="50">
        <f t="shared" si="0"/>
        <v>0</v>
      </c>
    </row>
    <row r="74" spans="1:12" ht="18.75" customHeight="1" x14ac:dyDescent="0.25">
      <c r="A74" s="33" t="s">
        <v>112</v>
      </c>
      <c r="B74" s="78" t="s">
        <v>5</v>
      </c>
      <c r="C74" s="78"/>
      <c r="D74" s="78"/>
      <c r="E74" s="48">
        <v>0.15</v>
      </c>
      <c r="F74" s="22">
        <f>+E74*H74/H11</f>
        <v>0</v>
      </c>
      <c r="G74" s="62">
        <v>320</v>
      </c>
      <c r="H74" s="21"/>
      <c r="I74" s="50">
        <f t="shared" si="0"/>
        <v>0</v>
      </c>
    </row>
    <row r="75" spans="1:12" ht="18.75" customHeight="1" x14ac:dyDescent="0.25">
      <c r="A75" s="33" t="s">
        <v>113</v>
      </c>
      <c r="B75" s="77" t="s">
        <v>24</v>
      </c>
      <c r="C75" s="77"/>
      <c r="D75" s="77"/>
      <c r="E75" s="48">
        <v>0.15</v>
      </c>
      <c r="F75" s="22">
        <f>+E75*H75/H11</f>
        <v>0</v>
      </c>
      <c r="G75" s="62">
        <v>140</v>
      </c>
      <c r="H75" s="21"/>
      <c r="I75" s="50">
        <f t="shared" si="0"/>
        <v>0</v>
      </c>
    </row>
    <row r="76" spans="1:12" x14ac:dyDescent="0.25">
      <c r="A76" s="39"/>
      <c r="B76" s="83" t="s">
        <v>55</v>
      </c>
      <c r="C76" s="83"/>
      <c r="D76" s="83"/>
      <c r="E76" s="43"/>
      <c r="F76" s="24"/>
      <c r="G76" s="59"/>
      <c r="H76" s="17"/>
      <c r="I76" s="51">
        <f t="shared" si="0"/>
        <v>0</v>
      </c>
      <c r="J76" s="4"/>
    </row>
    <row r="77" spans="1:12" x14ac:dyDescent="0.25">
      <c r="A77" s="33" t="s">
        <v>112</v>
      </c>
      <c r="B77" s="77" t="s">
        <v>54</v>
      </c>
      <c r="C77" s="77"/>
      <c r="D77" s="77"/>
      <c r="E77" s="49">
        <v>0.15</v>
      </c>
      <c r="F77" s="22">
        <f>+E77*H77/H11</f>
        <v>0</v>
      </c>
      <c r="G77" s="62">
        <v>180</v>
      </c>
      <c r="H77" s="21"/>
      <c r="I77" s="50">
        <f t="shared" si="0"/>
        <v>0</v>
      </c>
    </row>
    <row r="78" spans="1:12" x14ac:dyDescent="0.25">
      <c r="A78" s="33" t="s">
        <v>113</v>
      </c>
      <c r="B78" s="77" t="s">
        <v>6</v>
      </c>
      <c r="C78" s="77"/>
      <c r="D78" s="77"/>
      <c r="E78" s="49">
        <v>0.5</v>
      </c>
      <c r="F78" s="22">
        <f>+E78*H78/H11</f>
        <v>0</v>
      </c>
      <c r="G78" s="62">
        <v>690</v>
      </c>
      <c r="H78" s="21"/>
      <c r="I78" s="50">
        <f t="shared" si="0"/>
        <v>0</v>
      </c>
    </row>
    <row r="79" spans="1:12" x14ac:dyDescent="0.25">
      <c r="A79" s="39"/>
      <c r="B79" s="83" t="s">
        <v>7</v>
      </c>
      <c r="C79" s="83"/>
      <c r="D79" s="83"/>
      <c r="E79" s="43"/>
      <c r="F79" s="24"/>
      <c r="G79" s="59"/>
      <c r="H79" s="17"/>
      <c r="I79" s="53">
        <f t="shared" si="0"/>
        <v>0</v>
      </c>
      <c r="J79" s="4"/>
      <c r="K79" s="4"/>
    </row>
    <row r="80" spans="1:12" x14ac:dyDescent="0.25">
      <c r="A80" s="33" t="s">
        <v>114</v>
      </c>
      <c r="B80" s="77" t="s">
        <v>131</v>
      </c>
      <c r="C80" s="77"/>
      <c r="D80" s="77"/>
      <c r="E80" s="48" t="s">
        <v>14</v>
      </c>
      <c r="F80" s="22"/>
      <c r="G80" s="62">
        <v>300</v>
      </c>
      <c r="H80" s="21"/>
      <c r="I80" s="50">
        <f t="shared" si="0"/>
        <v>0</v>
      </c>
    </row>
    <row r="81" spans="1:11" x14ac:dyDescent="0.25">
      <c r="A81" s="33" t="s">
        <v>115</v>
      </c>
      <c r="B81" s="77" t="s">
        <v>12</v>
      </c>
      <c r="C81" s="77"/>
      <c r="D81" s="77"/>
      <c r="E81" s="48" t="s">
        <v>13</v>
      </c>
      <c r="F81" s="22"/>
      <c r="G81" s="62">
        <v>100</v>
      </c>
      <c r="H81" s="21"/>
      <c r="I81" s="50">
        <f t="shared" si="0"/>
        <v>0</v>
      </c>
    </row>
    <row r="82" spans="1:11" x14ac:dyDescent="0.25">
      <c r="A82" s="33" t="s">
        <v>116</v>
      </c>
      <c r="B82" s="77" t="s">
        <v>8</v>
      </c>
      <c r="C82" s="77"/>
      <c r="D82" s="77"/>
      <c r="E82" s="48" t="s">
        <v>14</v>
      </c>
      <c r="F82" s="22"/>
      <c r="G82" s="62">
        <v>350</v>
      </c>
      <c r="H82" s="21"/>
      <c r="I82" s="50">
        <f t="shared" si="0"/>
        <v>0</v>
      </c>
    </row>
    <row r="83" spans="1:11" x14ac:dyDescent="0.25">
      <c r="A83" s="39"/>
      <c r="B83" s="83" t="s">
        <v>9</v>
      </c>
      <c r="C83" s="83"/>
      <c r="D83" s="83"/>
      <c r="E83" s="43"/>
      <c r="F83" s="24"/>
      <c r="G83" s="59"/>
      <c r="H83" s="17"/>
      <c r="I83" s="53">
        <f t="shared" si="0"/>
        <v>0</v>
      </c>
      <c r="J83" s="4"/>
      <c r="K83" s="4"/>
    </row>
    <row r="84" spans="1:11" x14ac:dyDescent="0.25">
      <c r="A84" s="33" t="s">
        <v>117</v>
      </c>
      <c r="B84" s="77" t="s">
        <v>126</v>
      </c>
      <c r="C84" s="77"/>
      <c r="D84" s="77"/>
      <c r="E84" s="48" t="s">
        <v>15</v>
      </c>
      <c r="F84" s="22"/>
      <c r="G84" s="62">
        <v>130</v>
      </c>
      <c r="H84" s="21"/>
      <c r="I84" s="50">
        <f t="shared" si="0"/>
        <v>0</v>
      </c>
    </row>
    <row r="85" spans="1:11" x14ac:dyDescent="0.25">
      <c r="A85" s="33" t="s">
        <v>118</v>
      </c>
      <c r="B85" s="77" t="s">
        <v>127</v>
      </c>
      <c r="C85" s="77"/>
      <c r="D85" s="77"/>
      <c r="E85" s="48" t="s">
        <v>15</v>
      </c>
      <c r="F85" s="22"/>
      <c r="G85" s="62">
        <v>90</v>
      </c>
      <c r="H85" s="21"/>
      <c r="I85" s="50">
        <f t="shared" si="0"/>
        <v>0</v>
      </c>
    </row>
    <row r="86" spans="1:11" x14ac:dyDescent="0.25">
      <c r="A86" s="33" t="s">
        <v>119</v>
      </c>
      <c r="B86" s="77" t="s">
        <v>10</v>
      </c>
      <c r="C86" s="77"/>
      <c r="D86" s="77"/>
      <c r="E86" s="48" t="s">
        <v>16</v>
      </c>
      <c r="F86" s="22"/>
      <c r="G86" s="62">
        <v>20</v>
      </c>
      <c r="H86" s="21"/>
      <c r="I86" s="50">
        <f>+G86*H86</f>
        <v>0</v>
      </c>
    </row>
    <row r="87" spans="1:11" ht="15.75" thickBot="1" x14ac:dyDescent="0.3">
      <c r="A87" s="36"/>
      <c r="B87" s="20"/>
      <c r="C87" s="20"/>
      <c r="D87" s="20"/>
      <c r="E87" s="43"/>
      <c r="F87" s="43"/>
      <c r="G87" s="63"/>
      <c r="H87" s="14"/>
      <c r="I87" s="28"/>
    </row>
    <row r="88" spans="1:11" ht="24" customHeight="1" thickBot="1" x14ac:dyDescent="0.3">
      <c r="A88" s="36"/>
      <c r="B88" s="117" t="s">
        <v>121</v>
      </c>
      <c r="C88" s="118"/>
      <c r="D88" s="54">
        <f>+SUM(F15:F78)</f>
        <v>0</v>
      </c>
      <c r="E88" s="43"/>
      <c r="F88" s="112" t="s">
        <v>38</v>
      </c>
      <c r="G88" s="113"/>
      <c r="H88" s="110">
        <f>+SUM(I15:I86)</f>
        <v>0</v>
      </c>
      <c r="I88" s="111"/>
      <c r="J88" s="4"/>
    </row>
    <row r="89" spans="1:11" ht="24" customHeight="1" thickBot="1" x14ac:dyDescent="0.3">
      <c r="B89" s="26"/>
      <c r="C89" s="26"/>
      <c r="D89" s="4"/>
      <c r="E89" s="43"/>
      <c r="F89" s="114" t="s">
        <v>39</v>
      </c>
      <c r="G89" s="115"/>
      <c r="H89" s="110">
        <f>+H88/H11</f>
        <v>0</v>
      </c>
      <c r="I89" s="111"/>
      <c r="J89" s="4"/>
    </row>
    <row r="90" spans="1:11" ht="24" customHeight="1" thickBot="1" x14ac:dyDescent="0.3">
      <c r="A90" s="36"/>
      <c r="B90" s="4"/>
      <c r="C90" s="4"/>
      <c r="D90" s="4"/>
      <c r="F90" s="116" t="s">
        <v>40</v>
      </c>
      <c r="G90" s="115"/>
      <c r="H90" s="110"/>
      <c r="I90" s="111"/>
      <c r="J90" s="12"/>
    </row>
    <row r="91" spans="1:11" ht="15.75" thickBot="1" x14ac:dyDescent="0.3">
      <c r="A91" s="36"/>
      <c r="B91" s="4"/>
      <c r="C91" s="4"/>
      <c r="D91" s="4"/>
      <c r="E91" s="43"/>
      <c r="F91" s="43"/>
      <c r="H91" s="4"/>
    </row>
    <row r="92" spans="1:11" x14ac:dyDescent="0.25">
      <c r="A92" s="36"/>
      <c r="B92" s="4"/>
      <c r="C92" s="4"/>
      <c r="D92" s="4"/>
      <c r="E92" s="43"/>
      <c r="F92" s="43"/>
      <c r="G92" s="104" t="s">
        <v>61</v>
      </c>
      <c r="H92" s="105"/>
      <c r="I92" s="10"/>
      <c r="J92" s="4"/>
    </row>
    <row r="93" spans="1:11" x14ac:dyDescent="0.25">
      <c r="A93" s="36"/>
      <c r="B93" s="4"/>
      <c r="C93" s="4"/>
      <c r="D93" s="4"/>
      <c r="G93" s="106">
        <f>+H88-H90</f>
        <v>0</v>
      </c>
      <c r="H93" s="107"/>
      <c r="I93" s="10"/>
      <c r="J93" s="4"/>
    </row>
    <row r="94" spans="1:11" ht="15.75" thickBot="1" x14ac:dyDescent="0.3">
      <c r="A94" s="36"/>
      <c r="B94" s="4"/>
      <c r="C94" s="4"/>
      <c r="D94" s="4"/>
      <c r="E94" s="43"/>
      <c r="F94" s="43"/>
      <c r="G94" s="108"/>
      <c r="H94" s="109"/>
      <c r="I94" s="10"/>
      <c r="J94" s="4"/>
    </row>
    <row r="95" spans="1:11" x14ac:dyDescent="0.25">
      <c r="A95" s="36"/>
      <c r="B95" s="4"/>
      <c r="C95" s="4"/>
      <c r="D95" s="4"/>
      <c r="I95" s="4"/>
    </row>
    <row r="96" spans="1:11" x14ac:dyDescent="0.25">
      <c r="A96" s="36"/>
      <c r="B96" s="4"/>
      <c r="C96" s="4"/>
      <c r="D96" s="4"/>
    </row>
    <row r="97" spans="7:10" x14ac:dyDescent="0.25">
      <c r="G97" s="56"/>
      <c r="H97" s="4"/>
      <c r="I97" s="4"/>
    </row>
    <row r="98" spans="7:10" x14ac:dyDescent="0.25">
      <c r="G98" s="56"/>
      <c r="H98" s="4"/>
      <c r="I98" s="4"/>
      <c r="J98" s="4"/>
    </row>
    <row r="99" spans="7:10" x14ac:dyDescent="0.25">
      <c r="G99" s="56"/>
      <c r="H99" s="4"/>
      <c r="I99" s="4"/>
    </row>
  </sheetData>
  <mergeCells count="92">
    <mergeCell ref="A55:A56"/>
    <mergeCell ref="B55:D55"/>
    <mergeCell ref="B59:D59"/>
    <mergeCell ref="B57:D57"/>
    <mergeCell ref="B56:D56"/>
    <mergeCell ref="B58:D58"/>
    <mergeCell ref="B75:D75"/>
    <mergeCell ref="B66:D66"/>
    <mergeCell ref="B67:D67"/>
    <mergeCell ref="B68:D68"/>
    <mergeCell ref="B70:D70"/>
    <mergeCell ref="B69:D69"/>
    <mergeCell ref="B71:D71"/>
    <mergeCell ref="B72:D72"/>
    <mergeCell ref="B73:D73"/>
    <mergeCell ref="B74:D74"/>
    <mergeCell ref="B84:D84"/>
    <mergeCell ref="B82:D82"/>
    <mergeCell ref="B76:D76"/>
    <mergeCell ref="B83:D83"/>
    <mergeCell ref="B78:D78"/>
    <mergeCell ref="B79:D79"/>
    <mergeCell ref="B77:D77"/>
    <mergeCell ref="B80:D80"/>
    <mergeCell ref="B81:D81"/>
    <mergeCell ref="G92:H92"/>
    <mergeCell ref="G93:H94"/>
    <mergeCell ref="B85:D85"/>
    <mergeCell ref="B86:D86"/>
    <mergeCell ref="H90:I90"/>
    <mergeCell ref="F88:G88"/>
    <mergeCell ref="F89:G89"/>
    <mergeCell ref="F90:G90"/>
    <mergeCell ref="B88:C88"/>
    <mergeCell ref="H88:I88"/>
    <mergeCell ref="H89:I89"/>
    <mergeCell ref="B19:D19"/>
    <mergeCell ref="B26:D26"/>
    <mergeCell ref="B31:D31"/>
    <mergeCell ref="B21:D21"/>
    <mergeCell ref="B22:D22"/>
    <mergeCell ref="B20:D20"/>
    <mergeCell ref="B23:D23"/>
    <mergeCell ref="B27:D27"/>
    <mergeCell ref="B24:D24"/>
    <mergeCell ref="B25:D25"/>
    <mergeCell ref="B28:D28"/>
    <mergeCell ref="G6:H6"/>
    <mergeCell ref="B61:D61"/>
    <mergeCell ref="H10:I10"/>
    <mergeCell ref="H9:I9"/>
    <mergeCell ref="B48:D48"/>
    <mergeCell ref="B39:D39"/>
    <mergeCell ref="B45:D45"/>
    <mergeCell ref="B40:D40"/>
    <mergeCell ref="B13:D13"/>
    <mergeCell ref="B15:D15"/>
    <mergeCell ref="H11:I11"/>
    <mergeCell ref="B41:D41"/>
    <mergeCell ref="B42:D42"/>
    <mergeCell ref="B33:D33"/>
    <mergeCell ref="B30:D30"/>
    <mergeCell ref="B29:D29"/>
    <mergeCell ref="B65:D65"/>
    <mergeCell ref="B52:D52"/>
    <mergeCell ref="B54:D54"/>
    <mergeCell ref="B51:D51"/>
    <mergeCell ref="B60:D60"/>
    <mergeCell ref="B62:D62"/>
    <mergeCell ref="B63:D63"/>
    <mergeCell ref="B64:D64"/>
    <mergeCell ref="B53:D53"/>
    <mergeCell ref="B49:D49"/>
    <mergeCell ref="B50:D50"/>
    <mergeCell ref="B47:D47"/>
    <mergeCell ref="B34:D34"/>
    <mergeCell ref="B35:D35"/>
    <mergeCell ref="B44:D44"/>
    <mergeCell ref="B46:D46"/>
    <mergeCell ref="B32:D32"/>
    <mergeCell ref="B37:D37"/>
    <mergeCell ref="B38:D38"/>
    <mergeCell ref="B36:D36"/>
    <mergeCell ref="B43:D43"/>
    <mergeCell ref="B17:D17"/>
    <mergeCell ref="B16:D16"/>
    <mergeCell ref="B18:D18"/>
    <mergeCell ref="B1:C1"/>
    <mergeCell ref="B2:C2"/>
    <mergeCell ref="B3:C3"/>
    <mergeCell ref="B4:C4"/>
    <mergeCell ref="B14:D14"/>
  </mergeCells>
  <phoneticPr fontId="0" type="noConversion"/>
  <hyperlinks>
    <hyperlink ref="B4" r:id="rId1"/>
  </hyperlinks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75" orientation="portrait" horizont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Банкетная сетка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2019-03-14T11:23:01Z</cp:lastPrinted>
  <dcterms:created xsi:type="dcterms:W3CDTF">2006-09-28T05:33:49Z</dcterms:created>
  <dcterms:modified xsi:type="dcterms:W3CDTF">2019-11-11T13:35:37Z</dcterms:modified>
</cp:coreProperties>
</file>